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AEE9F91D-D7C8-4B9E-9EF2-557B112361FA}" xr6:coauthVersionLast="44" xr6:coauthVersionMax="44" xr10:uidLastSave="{00000000-0000-0000-0000-000000000000}"/>
  <bookViews>
    <workbookView xWindow="4644" yWindow="2664" windowWidth="12264" windowHeight="8592" xr2:uid="{00000000-000D-0000-FFFF-FFFF00000000}"/>
  </bookViews>
  <sheets>
    <sheet name="公告" sheetId="20" r:id="rId1"/>
    <sheet name="票價表" sheetId="4" r:id="rId2"/>
  </sheets>
  <definedNames>
    <definedName name="_xlnm.Print_Area" localSheetId="0">公告!$A$1:$O$22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4" l="1"/>
  <c r="M24" i="4"/>
  <c r="N24" i="4"/>
  <c r="K24" i="4"/>
  <c r="L15" i="4"/>
  <c r="M15" i="4"/>
  <c r="L14" i="4"/>
  <c r="M14" i="4"/>
  <c r="M18" i="4"/>
  <c r="N18" i="4"/>
  <c r="M17" i="4"/>
  <c r="N17" i="4"/>
  <c r="K18" i="4"/>
  <c r="K17" i="4"/>
  <c r="M21" i="4"/>
  <c r="N21" i="4"/>
  <c r="M20" i="4"/>
  <c r="N20" i="4"/>
  <c r="J21" i="4"/>
  <c r="K21" i="4"/>
  <c r="K20" i="4"/>
  <c r="J20" i="4"/>
  <c r="L23" i="4"/>
  <c r="M23" i="4"/>
  <c r="N23" i="4"/>
  <c r="I24" i="4"/>
  <c r="J24" i="4"/>
  <c r="I23" i="4"/>
  <c r="J23" i="4"/>
  <c r="K27" i="4"/>
  <c r="L27" i="4"/>
  <c r="M27" i="4"/>
  <c r="N27" i="4"/>
  <c r="K26" i="4"/>
  <c r="L26" i="4"/>
  <c r="M26" i="4"/>
  <c r="N26" i="4"/>
  <c r="H27" i="4"/>
  <c r="I27" i="4"/>
  <c r="H26" i="4"/>
  <c r="I26" i="4"/>
  <c r="K30" i="4"/>
  <c r="L30" i="4"/>
  <c r="M30" i="4"/>
  <c r="N30" i="4"/>
  <c r="K29" i="4"/>
  <c r="L29" i="4"/>
  <c r="M29" i="4"/>
  <c r="N29" i="4"/>
  <c r="G30" i="4"/>
  <c r="H30" i="4"/>
  <c r="I30" i="4"/>
  <c r="G29" i="4"/>
  <c r="H29" i="4"/>
  <c r="I29" i="4"/>
  <c r="H33" i="4"/>
  <c r="I33" i="4"/>
  <c r="J33" i="4"/>
  <c r="K33" i="4"/>
  <c r="L33" i="4"/>
  <c r="M33" i="4"/>
  <c r="N33" i="4"/>
  <c r="H32" i="4"/>
  <c r="I32" i="4"/>
  <c r="J32" i="4"/>
  <c r="K32" i="4"/>
  <c r="L32" i="4"/>
  <c r="M32" i="4"/>
  <c r="N32" i="4"/>
  <c r="F33" i="4"/>
  <c r="F32" i="4"/>
  <c r="F36" i="4"/>
  <c r="G36" i="4"/>
  <c r="H36" i="4"/>
  <c r="I36" i="4"/>
  <c r="J36" i="4"/>
  <c r="K36" i="4"/>
  <c r="L36" i="4"/>
  <c r="M36" i="4"/>
  <c r="N36" i="4"/>
  <c r="F35" i="4"/>
  <c r="G35" i="4"/>
  <c r="H35" i="4"/>
  <c r="I35" i="4"/>
  <c r="J35" i="4"/>
  <c r="K35" i="4"/>
  <c r="L35" i="4"/>
  <c r="M35" i="4"/>
  <c r="N35" i="4"/>
  <c r="F39" i="4"/>
  <c r="G39" i="4"/>
  <c r="H39" i="4"/>
  <c r="I39" i="4"/>
  <c r="J39" i="4"/>
  <c r="K39" i="4"/>
  <c r="L39" i="4"/>
  <c r="M39" i="4"/>
  <c r="N39" i="4"/>
  <c r="F38" i="4"/>
  <c r="G38" i="4"/>
  <c r="H38" i="4"/>
  <c r="I38" i="4"/>
  <c r="J38" i="4"/>
  <c r="K38" i="4"/>
  <c r="L38" i="4"/>
  <c r="M38" i="4"/>
  <c r="N38" i="4"/>
  <c r="D39" i="4"/>
  <c r="D38" i="4"/>
  <c r="E39" i="4"/>
  <c r="E38" i="4"/>
  <c r="E36" i="4"/>
  <c r="E35" i="4"/>
  <c r="G33" i="4"/>
  <c r="G32" i="4"/>
  <c r="J30" i="4"/>
  <c r="J29" i="4"/>
  <c r="J27" i="4"/>
  <c r="J26" i="4"/>
  <c r="K23" i="4"/>
  <c r="L21" i="4"/>
  <c r="L20" i="4"/>
  <c r="L18" i="4"/>
  <c r="L17" i="4"/>
  <c r="N15" i="4"/>
  <c r="N14" i="4"/>
  <c r="N12" i="4"/>
  <c r="N11" i="4"/>
  <c r="M12" i="4"/>
  <c r="M11" i="4"/>
  <c r="N9" i="4"/>
  <c r="N8" i="4"/>
  <c r="C39" i="4"/>
  <c r="C38" i="4"/>
  <c r="D36" i="4"/>
  <c r="D35" i="4"/>
  <c r="E33" i="4"/>
  <c r="E32" i="4"/>
  <c r="F30" i="4"/>
  <c r="F29" i="4"/>
  <c r="G27" i="4"/>
  <c r="G26" i="4"/>
  <c r="H24" i="4"/>
  <c r="H23" i="4"/>
  <c r="I21" i="4"/>
  <c r="I20" i="4"/>
  <c r="J18" i="4"/>
  <c r="J17" i="4"/>
  <c r="K15" i="4"/>
  <c r="K14" i="4"/>
  <c r="L12" i="4"/>
  <c r="L11" i="4"/>
  <c r="M9" i="4"/>
  <c r="M8" i="4"/>
  <c r="N6" i="4"/>
  <c r="N5" i="4"/>
</calcChain>
</file>

<file path=xl/sharedStrings.xml><?xml version="1.0" encoding="utf-8"?>
<sst xmlns="http://schemas.openxmlformats.org/spreadsheetml/2006/main" count="89" uniqueCount="52">
  <si>
    <t>新營汽車客運股份有限公司</t>
  </si>
  <si>
    <t>站名</t>
  </si>
  <si>
    <t>投現全票</t>
  </si>
  <si>
    <t>刷卡全票</t>
  </si>
  <si>
    <t>里程</t>
    <phoneticPr fontId="1" type="noConversion"/>
  </si>
  <si>
    <t>土溝</t>
  </si>
  <si>
    <r>
      <t>顯濟宮</t>
    </r>
    <r>
      <rPr>
        <sz val="9"/>
        <color theme="1"/>
        <rFont val="標楷體"/>
        <family val="4"/>
        <charset val="136"/>
      </rPr>
      <t>(上茄苳)</t>
    </r>
    <phoneticPr fontId="1" type="noConversion"/>
  </si>
  <si>
    <t>黃6-1『新營－無米樂－土溝－小南海－林初埤(木棉花)－白河』假日公車時刻表</t>
  </si>
  <si>
    <t>班次、時間</t>
  </si>
  <si>
    <t xml:space="preserve">小南海    風景區   </t>
  </si>
  <si>
    <t>白河站</t>
  </si>
  <si>
    <t xml:space="preserve">小南海    風景區 </t>
  </si>
  <si>
    <t>新營</t>
  </si>
  <si>
    <t xml:space="preserve">黃6-1農村樂活公車(假日行駛)路線里程票價表 </t>
  </si>
  <si>
    <t>『新營－菁寮(無米樂)－小南海風景區－土溝－林初埤(木棉花)－白河』</t>
  </si>
  <si>
    <t>新港東</t>
  </si>
  <si>
    <t>頂長短樹</t>
  </si>
  <si>
    <t>大路墘</t>
  </si>
  <si>
    <t>土溝代天府</t>
  </si>
  <si>
    <t>小南海風景區</t>
  </si>
  <si>
    <t>大排竹</t>
  </si>
  <si>
    <t>沿途停靠站位：</t>
  </si>
  <si>
    <t>埤寮</t>
    <phoneticPr fontId="1" type="noConversion"/>
  </si>
  <si>
    <r>
      <t xml:space="preserve">菁寮  </t>
    </r>
    <r>
      <rPr>
        <sz val="9"/>
        <color theme="1"/>
        <rFont val="標楷體"/>
        <family val="4"/>
        <charset val="136"/>
      </rPr>
      <t xml:space="preserve">  (無米樂)</t>
    </r>
    <phoneticPr fontId="1" type="noConversion"/>
  </si>
  <si>
    <r>
      <t>後壁公所</t>
    </r>
    <r>
      <rPr>
        <sz val="9"/>
        <color theme="1"/>
        <rFont val="標楷體"/>
        <family val="4"/>
        <charset val="136"/>
      </rPr>
      <t>(後壁火車站)</t>
    </r>
    <phoneticPr fontId="1" type="noConversion"/>
  </si>
  <si>
    <r>
      <t>林初埤</t>
    </r>
    <r>
      <rPr>
        <sz val="9"/>
        <color theme="1"/>
        <rFont val="標楷體"/>
        <family val="4"/>
        <charset val="136"/>
      </rPr>
      <t>(木棉花)</t>
    </r>
    <phoneticPr fontId="1" type="noConversion"/>
  </si>
  <si>
    <r>
      <t xml:space="preserve"> 「</t>
    </r>
    <r>
      <rPr>
        <b/>
        <sz val="12"/>
        <color rgb="FF0000FF"/>
        <rFont val="標楷體"/>
        <family val="4"/>
        <charset val="136"/>
      </rPr>
      <t>新營總站</t>
    </r>
    <r>
      <rPr>
        <sz val="12"/>
        <color theme="1"/>
        <rFont val="標楷體"/>
        <family val="4"/>
        <charset val="136"/>
      </rPr>
      <t>－三商－圓環－文化中心－新營區公所－新營高工－中正世家」－「電力公司－許丑－</t>
    </r>
    <r>
      <rPr>
        <b/>
        <sz val="12"/>
        <color rgb="FF0000FF"/>
        <rFont val="標楷體"/>
        <family val="4"/>
        <charset val="136"/>
      </rPr>
      <t>埤寮</t>
    </r>
    <r>
      <rPr>
        <sz val="12"/>
        <color theme="1"/>
        <rFont val="標楷體"/>
        <family val="4"/>
        <charset val="136"/>
      </rPr>
      <t>」－</t>
    </r>
    <r>
      <rPr>
        <b/>
        <sz val="12"/>
        <color rgb="FF0000FF"/>
        <rFont val="標楷體"/>
        <family val="4"/>
        <charset val="136"/>
      </rPr>
      <t>新港東</t>
    </r>
    <phoneticPr fontId="1" type="noConversion"/>
  </si>
  <si>
    <r>
      <t xml:space="preserve"> 」－「下長短樹－</t>
    </r>
    <r>
      <rPr>
        <b/>
        <sz val="12"/>
        <color rgb="FF0000FF"/>
        <rFont val="標楷體"/>
        <family val="4"/>
        <charset val="136"/>
      </rPr>
      <t>頂長短樹</t>
    </r>
    <r>
      <rPr>
        <sz val="12"/>
        <color theme="1"/>
        <rFont val="標楷體"/>
        <family val="4"/>
        <charset val="136"/>
      </rPr>
      <t>」－「</t>
    </r>
    <r>
      <rPr>
        <b/>
        <sz val="12"/>
        <color rgb="FF0000FF"/>
        <rFont val="標楷體"/>
        <family val="4"/>
        <charset val="136"/>
      </rPr>
      <t>菁寮(無米樂)</t>
    </r>
    <r>
      <rPr>
        <sz val="12"/>
        <color theme="1"/>
        <rFont val="標楷體"/>
        <family val="4"/>
        <charset val="136"/>
      </rPr>
      <t>－菁寮國小－菁豐里」－「</t>
    </r>
    <r>
      <rPr>
        <b/>
        <sz val="12"/>
        <color rgb="FF0000FF"/>
        <rFont val="標楷體"/>
        <family val="4"/>
        <charset val="136"/>
      </rPr>
      <t>後壁區公所(後壁火車站)</t>
    </r>
    <r>
      <rPr>
        <sz val="12"/>
        <color theme="1"/>
        <rFont val="標楷體"/>
        <family val="4"/>
        <charset val="136"/>
      </rPr>
      <t>－後壁國小」</t>
    </r>
    <phoneticPr fontId="1" type="noConversion"/>
  </si>
  <si>
    <r>
      <t xml:space="preserve"> －</t>
    </r>
    <r>
      <rPr>
        <b/>
        <sz val="12"/>
        <color rgb="FF0000FF"/>
        <rFont val="標楷體"/>
        <family val="4"/>
        <charset val="136"/>
      </rPr>
      <t>大路墘</t>
    </r>
    <r>
      <rPr>
        <sz val="12"/>
        <color theme="1"/>
        <rFont val="標楷體"/>
        <family val="4"/>
        <charset val="136"/>
      </rPr>
      <t>－「</t>
    </r>
    <r>
      <rPr>
        <b/>
        <sz val="12"/>
        <color rgb="FF0000FF"/>
        <rFont val="標楷體"/>
        <family val="4"/>
        <charset val="136"/>
      </rPr>
      <t>土溝代天府</t>
    </r>
    <r>
      <rPr>
        <sz val="12"/>
        <color theme="1"/>
        <rFont val="標楷體"/>
        <family val="4"/>
        <charset val="136"/>
      </rPr>
      <t>－土溝美術館－土溝鄉情客廳－土溝里」－「永安國小－</t>
    </r>
    <r>
      <rPr>
        <b/>
        <sz val="12"/>
        <color rgb="FF0000FF"/>
        <rFont val="標楷體"/>
        <family val="4"/>
        <charset val="136"/>
      </rPr>
      <t>顯濟宮(上茄苳)</t>
    </r>
    <r>
      <rPr>
        <sz val="12"/>
        <color theme="1"/>
        <rFont val="標楷體"/>
        <family val="4"/>
        <charset val="136"/>
      </rPr>
      <t>」－「</t>
    </r>
    <r>
      <rPr>
        <b/>
        <sz val="12"/>
        <color rgb="FF0000FF"/>
        <rFont val="標楷體"/>
        <family val="4"/>
        <charset val="136"/>
      </rPr>
      <t>小南海</t>
    </r>
    <phoneticPr fontId="1" type="noConversion"/>
  </si>
  <si>
    <r>
      <rPr>
        <b/>
        <sz val="12"/>
        <color rgb="FF0000FF"/>
        <rFont val="標楷體"/>
        <family val="4"/>
        <charset val="136"/>
      </rPr>
      <t xml:space="preserve"> 風景區</t>
    </r>
    <r>
      <rPr>
        <sz val="12"/>
        <color theme="1"/>
        <rFont val="標楷體"/>
        <family val="4"/>
        <charset val="136"/>
      </rPr>
      <t>－將軍埤－開天府－水岸木棧道」－「</t>
    </r>
    <r>
      <rPr>
        <b/>
        <sz val="12"/>
        <color rgb="FF0000FF"/>
        <rFont val="標楷體"/>
        <family val="4"/>
        <charset val="136"/>
      </rPr>
      <t>林初埤(木棉花)</t>
    </r>
    <r>
      <rPr>
        <sz val="12"/>
        <color theme="1"/>
        <rFont val="標楷體"/>
        <family val="4"/>
        <charset val="136"/>
      </rPr>
      <t>－海豐厝」－「北大排竹－</t>
    </r>
    <r>
      <rPr>
        <b/>
        <sz val="12"/>
        <color rgb="FF0000FF"/>
        <rFont val="標楷體"/>
        <family val="4"/>
        <charset val="136"/>
      </rPr>
      <t>大排竹</t>
    </r>
    <r>
      <rPr>
        <sz val="12"/>
        <color theme="1"/>
        <rFont val="標楷體"/>
        <family val="4"/>
        <charset val="136"/>
      </rPr>
      <t>－賞蓮大道北站－</t>
    </r>
    <phoneticPr fontId="1" type="noConversion"/>
  </si>
  <si>
    <r>
      <t xml:space="preserve"> 賞蓮大道南站」－「白河農會(白河區公所)－</t>
    </r>
    <r>
      <rPr>
        <b/>
        <sz val="12"/>
        <color rgb="FF0000FF"/>
        <rFont val="標楷體"/>
        <family val="4"/>
        <charset val="136"/>
      </rPr>
      <t>白河站</t>
    </r>
    <r>
      <rPr>
        <sz val="12"/>
        <color theme="1"/>
        <rFont val="標楷體"/>
        <family val="4"/>
        <charset val="136"/>
      </rPr>
      <t>」。</t>
    </r>
    <phoneticPr fontId="1" type="noConversion"/>
  </si>
  <si>
    <t>告</t>
  </si>
  <si>
    <t>新營 → 無米樂 → 土溝 → 林初埤 → 白河</t>
  </si>
  <si>
    <t>白河 → 林初埤 → 土溝 → 無米樂 → 新營</t>
  </si>
  <si>
    <r>
      <t xml:space="preserve">菁寮  </t>
    </r>
    <r>
      <rPr>
        <sz val="10"/>
        <color theme="1"/>
        <rFont val="標楷體"/>
        <family val="4"/>
        <charset val="136"/>
      </rPr>
      <t xml:space="preserve">   (無米樂)</t>
    </r>
    <phoneticPr fontId="1" type="noConversion"/>
  </si>
  <si>
    <r>
      <t>林初埤</t>
    </r>
    <r>
      <rPr>
        <sz val="10"/>
        <color theme="1"/>
        <rFont val="標楷體"/>
        <family val="4"/>
        <charset val="136"/>
      </rPr>
      <t xml:space="preserve">  (木棉花)</t>
    </r>
    <phoneticPr fontId="1" type="noConversion"/>
  </si>
  <si>
    <r>
      <t xml:space="preserve">林初埤  </t>
    </r>
    <r>
      <rPr>
        <sz val="10"/>
        <color theme="1"/>
        <rFont val="標楷體"/>
        <family val="4"/>
        <charset val="136"/>
      </rPr>
      <t>(木棉花)</t>
    </r>
    <phoneticPr fontId="1" type="noConversion"/>
  </si>
  <si>
    <t xml:space="preserve"> </t>
    <phoneticPr fontId="1" type="noConversion"/>
  </si>
  <si>
    <t>加班車</t>
    <phoneticPr fontId="10" type="noConversion"/>
  </si>
  <si>
    <t>加班車</t>
    <phoneticPr fontId="10" type="noConversion"/>
  </si>
  <si>
    <t>加班車</t>
    <phoneticPr fontId="10" type="noConversion"/>
  </si>
  <si>
    <t>加班車</t>
    <phoneticPr fontId="10" type="noConversion"/>
  </si>
  <si>
    <t>新營
總站</t>
    <phoneticPr fontId="1" type="noConversion"/>
  </si>
  <si>
    <t>公</t>
    <phoneticPr fontId="1" type="noConversion"/>
  </si>
  <si>
    <t>註：</t>
    <phoneticPr fontId="1" type="noConversion"/>
  </si>
  <si>
    <t xml:space="preserve">  </t>
    <phoneticPr fontId="1" type="noConversion"/>
  </si>
  <si>
    <t>2.除起站為發車時間外，其餘各站時間皆為預估時間，敬請提前候車。</t>
    <phoneticPr fontId="1" type="noConversion"/>
  </si>
  <si>
    <t>白河站</t>
    <phoneticPr fontId="1" type="noConversion"/>
  </si>
  <si>
    <t xml:space="preserve"> 新營汽車客運股份有限公司  敬啟</t>
    <phoneticPr fontId="1" type="noConversion"/>
  </si>
  <si>
    <r>
      <t>配合臺南白河木棉花季民眾賞花乘車需求，本公司</t>
    </r>
    <r>
      <rPr>
        <u/>
        <sz val="30"/>
        <color rgb="FF0000FF"/>
        <rFont val="標楷體"/>
        <family val="4"/>
        <charset val="136"/>
      </rPr>
      <t>【黃6-1】假日樂活公車於109年2月22、23、28、29日及3月1、7、8、14、15日計9天</t>
    </r>
    <r>
      <rPr>
        <sz val="30"/>
        <color theme="1"/>
        <rFont val="標楷體"/>
        <family val="4"/>
        <charset val="136"/>
      </rPr>
      <t>加開班次行駛，請多加利用搭乘大眾運輸，於乘車前請先確認班車時間（時刻表如下）。</t>
    </r>
    <phoneticPr fontId="1" type="noConversion"/>
  </si>
  <si>
    <t>1.本時刻適用日期：109年2月22、23、28、29日及3月1、7、8、14、15日計9天。</t>
    <phoneticPr fontId="1" type="noConversion"/>
  </si>
  <si>
    <t>109.02.11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</si>
</sst>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2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40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30"/>
      <color theme="1"/>
      <name val="標楷體"/>
      <family val="4"/>
      <charset val="136"/>
    </font>
    <font>
      <u/>
      <sz val="30"/>
      <color rgb="FF0000FF"/>
      <name val="標楷體"/>
      <family val="4"/>
      <charset val="136"/>
    </font>
    <font>
      <sz val="30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17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textRotation="255" wrapText="1"/>
    </xf>
    <xf numFmtId="177" fontId="3" fillId="0" borderId="11" xfId="0" applyNumberFormat="1" applyFont="1" applyBorder="1" applyAlignment="1">
      <alignment horizontal="center" vertical="center" textRotation="255" wrapText="1"/>
    </xf>
    <xf numFmtId="177" fontId="3" fillId="0" borderId="8" xfId="0" applyNumberFormat="1" applyFont="1" applyBorder="1" applyAlignment="1">
      <alignment horizontal="center" vertical="center" textRotation="255"/>
    </xf>
    <xf numFmtId="177" fontId="3" fillId="0" borderId="11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activeCell="A2" sqref="A2:O2"/>
    </sheetView>
  </sheetViews>
  <sheetFormatPr defaultRowHeight="33" customHeight="1" x14ac:dyDescent="0.3"/>
  <cols>
    <col min="1" max="1" width="7.6640625" customWidth="1"/>
    <col min="2" max="2" width="6.6640625" customWidth="1"/>
    <col min="3" max="8" width="8.88671875" customWidth="1"/>
    <col min="9" max="9" width="3.6640625" customWidth="1"/>
    <col min="10" max="15" width="8.88671875" customWidth="1"/>
  </cols>
  <sheetData>
    <row r="1" spans="1:15" ht="54.75" customHeight="1" x14ac:dyDescent="0.3">
      <c r="A1" s="2"/>
      <c r="B1" s="2"/>
      <c r="C1" s="2"/>
      <c r="D1" s="2"/>
      <c r="E1" s="2"/>
      <c r="F1" s="2"/>
      <c r="G1" s="48" t="s">
        <v>43</v>
      </c>
      <c r="H1" s="69" t="s">
        <v>31</v>
      </c>
      <c r="I1" s="69"/>
      <c r="J1" s="69"/>
      <c r="K1" s="2"/>
      <c r="L1" s="2"/>
      <c r="M1" s="2"/>
      <c r="N1" s="68" t="s">
        <v>51</v>
      </c>
      <c r="O1" s="68"/>
    </row>
    <row r="2" spans="1:15" s="50" customFormat="1" ht="216" customHeight="1" x14ac:dyDescent="0.3">
      <c r="A2" s="77" t="s">
        <v>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5.75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30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78" t="s">
        <v>48</v>
      </c>
      <c r="K4" s="78"/>
      <c r="L4" s="78"/>
      <c r="M4" s="78"/>
      <c r="N4" s="78"/>
      <c r="O4" s="78"/>
    </row>
    <row r="5" spans="1:15" s="49" customFormat="1" ht="39.75" customHeight="1" thickBot="1" x14ac:dyDescent="0.35">
      <c r="A5" s="1"/>
      <c r="B5" s="1" t="s">
        <v>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5.1" customHeight="1" x14ac:dyDescent="0.3">
      <c r="A6" s="79" t="s">
        <v>8</v>
      </c>
      <c r="B6" s="80"/>
      <c r="C6" s="74" t="s">
        <v>32</v>
      </c>
      <c r="D6" s="75"/>
      <c r="E6" s="75"/>
      <c r="F6" s="75"/>
      <c r="G6" s="75"/>
      <c r="H6" s="76"/>
      <c r="I6" s="42"/>
      <c r="J6" s="74" t="s">
        <v>33</v>
      </c>
      <c r="K6" s="75"/>
      <c r="L6" s="75"/>
      <c r="M6" s="75"/>
      <c r="N6" s="75"/>
      <c r="O6" s="76"/>
    </row>
    <row r="7" spans="1:15" ht="45" customHeight="1" x14ac:dyDescent="0.3">
      <c r="A7" s="81"/>
      <c r="B7" s="82"/>
      <c r="C7" s="15" t="s">
        <v>42</v>
      </c>
      <c r="D7" s="13" t="s">
        <v>34</v>
      </c>
      <c r="E7" s="13" t="s">
        <v>5</v>
      </c>
      <c r="F7" s="13" t="s">
        <v>9</v>
      </c>
      <c r="G7" s="13" t="s">
        <v>35</v>
      </c>
      <c r="H7" s="14" t="s">
        <v>47</v>
      </c>
      <c r="I7" s="12"/>
      <c r="J7" s="15" t="s">
        <v>10</v>
      </c>
      <c r="K7" s="13" t="s">
        <v>36</v>
      </c>
      <c r="L7" s="13" t="s">
        <v>11</v>
      </c>
      <c r="M7" s="13" t="s">
        <v>5</v>
      </c>
      <c r="N7" s="13" t="s">
        <v>34</v>
      </c>
      <c r="O7" s="14" t="s">
        <v>42</v>
      </c>
    </row>
    <row r="8" spans="1:15" s="46" customFormat="1" ht="39.9" customHeight="1" x14ac:dyDescent="0.3">
      <c r="A8" s="62"/>
      <c r="B8" s="63">
        <v>1</v>
      </c>
      <c r="C8" s="51">
        <v>0.3125</v>
      </c>
      <c r="D8" s="52">
        <v>0.32430555555555557</v>
      </c>
      <c r="E8" s="52">
        <v>0.33333333333333331</v>
      </c>
      <c r="F8" s="52">
        <v>0.33749999999999997</v>
      </c>
      <c r="G8" s="52">
        <v>0.34513888888888888</v>
      </c>
      <c r="H8" s="53">
        <v>0.35416666666666669</v>
      </c>
      <c r="I8" s="54"/>
      <c r="J8" s="51">
        <v>0.3611111111111111</v>
      </c>
      <c r="K8" s="52">
        <v>0.3666666666666667</v>
      </c>
      <c r="L8" s="52">
        <v>0.3743055555555555</v>
      </c>
      <c r="M8" s="52">
        <v>0.37847222222222227</v>
      </c>
      <c r="N8" s="52">
        <v>0.38750000000000001</v>
      </c>
      <c r="O8" s="53">
        <v>0.40277777777777773</v>
      </c>
    </row>
    <row r="9" spans="1:15" s="46" customFormat="1" ht="39.9" customHeight="1" x14ac:dyDescent="0.3">
      <c r="A9" s="64" t="s">
        <v>38</v>
      </c>
      <c r="B9" s="65">
        <v>2</v>
      </c>
      <c r="C9" s="55">
        <v>0.33333333333333331</v>
      </c>
      <c r="D9" s="56">
        <v>0.34513888888888888</v>
      </c>
      <c r="E9" s="56">
        <v>0.35416666666666669</v>
      </c>
      <c r="F9" s="56">
        <v>0.35833333333333334</v>
      </c>
      <c r="G9" s="56">
        <v>0.3659722222222222</v>
      </c>
      <c r="H9" s="57">
        <v>0.375</v>
      </c>
      <c r="I9" s="54"/>
      <c r="J9" s="55">
        <v>0.38194444444444442</v>
      </c>
      <c r="K9" s="56">
        <v>0.38750000000000001</v>
      </c>
      <c r="L9" s="56">
        <v>0.39513888888888887</v>
      </c>
      <c r="M9" s="56">
        <v>0.39930555555555558</v>
      </c>
      <c r="N9" s="56">
        <v>0.40833333333333338</v>
      </c>
      <c r="O9" s="57">
        <v>0.4236111111111111</v>
      </c>
    </row>
    <row r="10" spans="1:15" s="46" customFormat="1" ht="39.9" customHeight="1" x14ac:dyDescent="0.3">
      <c r="A10" s="62"/>
      <c r="B10" s="63">
        <v>3</v>
      </c>
      <c r="C10" s="51">
        <v>0.35416666666666669</v>
      </c>
      <c r="D10" s="52">
        <v>0.3659722222222222</v>
      </c>
      <c r="E10" s="52">
        <v>0.375</v>
      </c>
      <c r="F10" s="52">
        <v>0.37916666666666665</v>
      </c>
      <c r="G10" s="52">
        <v>0.38680555555555557</v>
      </c>
      <c r="H10" s="53">
        <v>0.39583333333333331</v>
      </c>
      <c r="I10" s="54"/>
      <c r="J10" s="51">
        <v>0.40277777777777773</v>
      </c>
      <c r="K10" s="52">
        <v>0.40833333333333338</v>
      </c>
      <c r="L10" s="52">
        <v>0.41597222222222219</v>
      </c>
      <c r="M10" s="52">
        <v>0.4201388888888889</v>
      </c>
      <c r="N10" s="52">
        <v>0.4291666666666667</v>
      </c>
      <c r="O10" s="53">
        <v>0.44444444444444442</v>
      </c>
    </row>
    <row r="11" spans="1:15" s="46" customFormat="1" ht="39.9" customHeight="1" x14ac:dyDescent="0.3">
      <c r="A11" s="62"/>
      <c r="B11" s="63">
        <v>4</v>
      </c>
      <c r="C11" s="51">
        <v>0.4236111111111111</v>
      </c>
      <c r="D11" s="52">
        <v>0.43541666666666662</v>
      </c>
      <c r="E11" s="52">
        <v>0.44444444444444442</v>
      </c>
      <c r="F11" s="52">
        <v>0.44861111111111113</v>
      </c>
      <c r="G11" s="52">
        <v>0.49791666666666662</v>
      </c>
      <c r="H11" s="53">
        <v>0.46527777777777773</v>
      </c>
      <c r="I11" s="54"/>
      <c r="J11" s="51">
        <v>0.47222222222222227</v>
      </c>
      <c r="K11" s="52">
        <v>0.4777777777777778</v>
      </c>
      <c r="L11" s="52">
        <v>0.48541666666666666</v>
      </c>
      <c r="M11" s="52">
        <v>0.48958333333333331</v>
      </c>
      <c r="N11" s="52">
        <v>0.49861111111111112</v>
      </c>
      <c r="O11" s="53">
        <v>0.51388888888888895</v>
      </c>
    </row>
    <row r="12" spans="1:15" s="46" customFormat="1" ht="39.9" customHeight="1" x14ac:dyDescent="0.3">
      <c r="A12" s="64" t="s">
        <v>39</v>
      </c>
      <c r="B12" s="65">
        <v>5</v>
      </c>
      <c r="C12" s="55">
        <v>0.44444444444444442</v>
      </c>
      <c r="D12" s="56">
        <v>0.45624999999999999</v>
      </c>
      <c r="E12" s="56">
        <v>0.46527777777777773</v>
      </c>
      <c r="F12" s="56">
        <v>0.4694444444444445</v>
      </c>
      <c r="G12" s="56">
        <v>0.4770833333333333</v>
      </c>
      <c r="H12" s="57">
        <v>0.4861111111111111</v>
      </c>
      <c r="I12" s="54"/>
      <c r="J12" s="55">
        <v>0.49305555555555558</v>
      </c>
      <c r="K12" s="56">
        <v>0.49861111111111112</v>
      </c>
      <c r="L12" s="56">
        <v>0.50624999999999998</v>
      </c>
      <c r="M12" s="56">
        <v>0.51041666666666663</v>
      </c>
      <c r="N12" s="56">
        <v>0.51944444444444449</v>
      </c>
      <c r="O12" s="57">
        <v>0.53472222222222221</v>
      </c>
    </row>
    <row r="13" spans="1:15" s="46" customFormat="1" ht="39.9" customHeight="1" x14ac:dyDescent="0.3">
      <c r="A13" s="62"/>
      <c r="B13" s="63">
        <v>6</v>
      </c>
      <c r="C13" s="51">
        <v>0.46527777777777773</v>
      </c>
      <c r="D13" s="52">
        <v>0.4770833333333333</v>
      </c>
      <c r="E13" s="52">
        <v>0.4861111111111111</v>
      </c>
      <c r="F13" s="52">
        <v>0.49027777777777781</v>
      </c>
      <c r="G13" s="52">
        <v>0.49791666666666662</v>
      </c>
      <c r="H13" s="53">
        <v>0.50694444444444442</v>
      </c>
      <c r="I13" s="54"/>
      <c r="J13" s="51">
        <v>0.51388888888888895</v>
      </c>
      <c r="K13" s="52">
        <v>0.51944444444444449</v>
      </c>
      <c r="L13" s="52">
        <v>0.52708333333333335</v>
      </c>
      <c r="M13" s="52">
        <v>0.53125</v>
      </c>
      <c r="N13" s="52">
        <v>0.54027777777777775</v>
      </c>
      <c r="O13" s="53">
        <v>0.55555555555555558</v>
      </c>
    </row>
    <row r="14" spans="1:15" s="46" customFormat="1" ht="39.9" customHeight="1" x14ac:dyDescent="0.3">
      <c r="A14" s="62"/>
      <c r="B14" s="63">
        <v>7</v>
      </c>
      <c r="C14" s="51">
        <v>0.54861111111111105</v>
      </c>
      <c r="D14" s="52">
        <v>0.56041666666666667</v>
      </c>
      <c r="E14" s="52">
        <v>0.56944444444444442</v>
      </c>
      <c r="F14" s="52">
        <v>0.57361111111111118</v>
      </c>
      <c r="G14" s="52">
        <v>0.58124999999999993</v>
      </c>
      <c r="H14" s="53">
        <v>0.59027777777777779</v>
      </c>
      <c r="I14" s="54"/>
      <c r="J14" s="51">
        <v>0.59722222222222221</v>
      </c>
      <c r="K14" s="52">
        <v>0.60277777777777775</v>
      </c>
      <c r="L14" s="52">
        <v>0.61041666666666672</v>
      </c>
      <c r="M14" s="52">
        <v>0.61458333333333337</v>
      </c>
      <c r="N14" s="52">
        <v>0.62361111111111112</v>
      </c>
      <c r="O14" s="53">
        <v>0.63888888888888895</v>
      </c>
    </row>
    <row r="15" spans="1:15" s="46" customFormat="1" ht="39.9" customHeight="1" x14ac:dyDescent="0.3">
      <c r="A15" s="64" t="s">
        <v>40</v>
      </c>
      <c r="B15" s="65">
        <v>8</v>
      </c>
      <c r="C15" s="55">
        <v>0.56944444444444442</v>
      </c>
      <c r="D15" s="56">
        <v>0.58124999999999993</v>
      </c>
      <c r="E15" s="56">
        <v>0.59027777777777779</v>
      </c>
      <c r="F15" s="56">
        <v>0.59444444444444444</v>
      </c>
      <c r="G15" s="56">
        <v>0.6020833333333333</v>
      </c>
      <c r="H15" s="57">
        <v>0.61111111111111105</v>
      </c>
      <c r="I15" s="54"/>
      <c r="J15" s="55">
        <v>0.61805555555555558</v>
      </c>
      <c r="K15" s="56">
        <v>0.62361111111111112</v>
      </c>
      <c r="L15" s="56">
        <v>0.63124999999999998</v>
      </c>
      <c r="M15" s="56">
        <v>0.63541666666666663</v>
      </c>
      <c r="N15" s="56">
        <v>0.64444444444444449</v>
      </c>
      <c r="O15" s="57">
        <v>0.65972222222222221</v>
      </c>
    </row>
    <row r="16" spans="1:15" s="46" customFormat="1" ht="39.9" customHeight="1" x14ac:dyDescent="0.3">
      <c r="A16" s="62"/>
      <c r="B16" s="63">
        <v>9</v>
      </c>
      <c r="C16" s="51">
        <v>0.59027777777777779</v>
      </c>
      <c r="D16" s="52">
        <v>0.6020833333333333</v>
      </c>
      <c r="E16" s="52">
        <v>0.61111111111111105</v>
      </c>
      <c r="F16" s="52">
        <v>0.61527777777777781</v>
      </c>
      <c r="G16" s="52">
        <v>0.62291666666666667</v>
      </c>
      <c r="H16" s="53">
        <v>0.63194444444444442</v>
      </c>
      <c r="I16" s="54"/>
      <c r="J16" s="51">
        <v>0.63888888888888895</v>
      </c>
      <c r="K16" s="52">
        <v>0.64444444444444449</v>
      </c>
      <c r="L16" s="52">
        <v>0.65208333333333335</v>
      </c>
      <c r="M16" s="52">
        <v>0.65625</v>
      </c>
      <c r="N16" s="52">
        <v>0.66527777777777775</v>
      </c>
      <c r="O16" s="53">
        <v>0.68055555555555547</v>
      </c>
    </row>
    <row r="17" spans="1:15" s="46" customFormat="1" ht="39.9" customHeight="1" x14ac:dyDescent="0.3">
      <c r="A17" s="62"/>
      <c r="B17" s="63">
        <v>10</v>
      </c>
      <c r="C17" s="51">
        <v>0.65277777777777779</v>
      </c>
      <c r="D17" s="52">
        <v>0.6645833333333333</v>
      </c>
      <c r="E17" s="52">
        <v>0.67361111111111116</v>
      </c>
      <c r="F17" s="52">
        <v>0.6777777777777777</v>
      </c>
      <c r="G17" s="52">
        <v>0.68541666666666667</v>
      </c>
      <c r="H17" s="53">
        <v>0.69444444444444453</v>
      </c>
      <c r="I17" s="54"/>
      <c r="J17" s="51">
        <v>0.70138888888888884</v>
      </c>
      <c r="K17" s="52">
        <v>0.70694444444444438</v>
      </c>
      <c r="L17" s="52">
        <v>0.71458333333333324</v>
      </c>
      <c r="M17" s="52">
        <v>0.71875</v>
      </c>
      <c r="N17" s="52">
        <v>0.72777777777777775</v>
      </c>
      <c r="O17" s="53">
        <v>0.74305555555555547</v>
      </c>
    </row>
    <row r="18" spans="1:15" s="46" customFormat="1" ht="39.9" customHeight="1" x14ac:dyDescent="0.3">
      <c r="A18" s="64" t="s">
        <v>41</v>
      </c>
      <c r="B18" s="65">
        <v>11</v>
      </c>
      <c r="C18" s="55">
        <v>0.67361111111111116</v>
      </c>
      <c r="D18" s="56">
        <v>0.68541666666666667</v>
      </c>
      <c r="E18" s="56">
        <v>0.69444444444444453</v>
      </c>
      <c r="F18" s="56">
        <v>0.69861111111111107</v>
      </c>
      <c r="G18" s="56">
        <v>0.70624999999999993</v>
      </c>
      <c r="H18" s="57">
        <v>0.71527777777777779</v>
      </c>
      <c r="I18" s="54"/>
      <c r="J18" s="55">
        <v>0.72222222222222221</v>
      </c>
      <c r="K18" s="56">
        <v>0.72777777777777775</v>
      </c>
      <c r="L18" s="56">
        <v>0.73541666666666661</v>
      </c>
      <c r="M18" s="56">
        <v>0.73958333333333337</v>
      </c>
      <c r="N18" s="56">
        <v>0.74861111111111101</v>
      </c>
      <c r="O18" s="57">
        <v>0.76388888888888884</v>
      </c>
    </row>
    <row r="19" spans="1:15" s="46" customFormat="1" ht="39.9" customHeight="1" thickBot="1" x14ac:dyDescent="0.35">
      <c r="A19" s="66"/>
      <c r="B19" s="67">
        <v>12</v>
      </c>
      <c r="C19" s="58">
        <v>0.69444444444444453</v>
      </c>
      <c r="D19" s="59">
        <v>0.70624999999999993</v>
      </c>
      <c r="E19" s="59">
        <v>0.71527777777777779</v>
      </c>
      <c r="F19" s="59">
        <v>0.71944444444444444</v>
      </c>
      <c r="G19" s="59">
        <v>0.7270833333333333</v>
      </c>
      <c r="H19" s="60">
        <v>0.73611111111111116</v>
      </c>
      <c r="I19" s="61"/>
      <c r="J19" s="58">
        <v>0.74305555555555547</v>
      </c>
      <c r="K19" s="59">
        <v>0.74861111111111101</v>
      </c>
      <c r="L19" s="59">
        <v>0.75624999999999998</v>
      </c>
      <c r="M19" s="59">
        <v>0.76041666666666663</v>
      </c>
      <c r="N19" s="59">
        <v>0.76944444444444438</v>
      </c>
      <c r="O19" s="60">
        <v>0.78472222222222221</v>
      </c>
    </row>
    <row r="20" spans="1:15" ht="29.25" customHeight="1" x14ac:dyDescent="0.3">
      <c r="A20" s="47" t="s">
        <v>44</v>
      </c>
      <c r="B20" s="70" t="s">
        <v>50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ht="30.75" customHeight="1" thickBot="1" x14ac:dyDescent="0.35">
      <c r="A21" s="43" t="s">
        <v>45</v>
      </c>
      <c r="B21" s="72" t="s">
        <v>46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ht="23.1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7.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44" t="s">
        <v>37</v>
      </c>
      <c r="L23" s="2"/>
      <c r="M23" s="2"/>
      <c r="N23" s="2"/>
      <c r="O23" s="2"/>
    </row>
  </sheetData>
  <mergeCells count="9">
    <mergeCell ref="N1:O1"/>
    <mergeCell ref="H1:J1"/>
    <mergeCell ref="B20:O20"/>
    <mergeCell ref="B21:O21"/>
    <mergeCell ref="C6:H6"/>
    <mergeCell ref="J6:O6"/>
    <mergeCell ref="A2:O2"/>
    <mergeCell ref="J4:O4"/>
    <mergeCell ref="A6:B7"/>
  </mergeCells>
  <phoneticPr fontId="1" type="noConversion"/>
  <printOptions horizontalCentered="1"/>
  <pageMargins left="0.35433070866141736" right="0.11811023622047245" top="0.59055118110236227" bottom="0.19685039370078741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zoomScaleNormal="100" workbookViewId="0">
      <selection activeCell="I46" sqref="I46"/>
    </sheetView>
  </sheetViews>
  <sheetFormatPr defaultColWidth="7.6640625" defaultRowHeight="23.1" customHeight="1" x14ac:dyDescent="0.3"/>
  <cols>
    <col min="1" max="1" width="2.6640625" style="3" customWidth="1"/>
    <col min="2" max="3" width="7.6640625" style="3"/>
    <col min="4" max="14" width="8.33203125" style="3" customWidth="1"/>
    <col min="15" max="15" width="10.6640625" style="3" customWidth="1"/>
    <col min="16" max="16384" width="7.6640625" style="3"/>
  </cols>
  <sheetData>
    <row r="1" spans="1:15" ht="23.1" customHeight="1" thickBot="1" x14ac:dyDescent="0.35"/>
    <row r="2" spans="1:15" ht="23.1" customHeight="1" x14ac:dyDescent="0.3">
      <c r="A2" s="11"/>
      <c r="B2" s="41" t="s">
        <v>0</v>
      </c>
      <c r="C2" s="22"/>
      <c r="D2" s="22"/>
      <c r="N2" s="88" t="s">
        <v>12</v>
      </c>
      <c r="O2" s="90" t="s">
        <v>1</v>
      </c>
    </row>
    <row r="3" spans="1:15" ht="23.1" customHeight="1" x14ac:dyDescent="0.3">
      <c r="A3" s="11"/>
      <c r="B3" s="34" t="s">
        <v>13</v>
      </c>
      <c r="C3" s="22"/>
      <c r="D3" s="22"/>
      <c r="N3" s="89"/>
      <c r="O3" s="91"/>
    </row>
    <row r="4" spans="1:15" ht="23.1" customHeight="1" thickBot="1" x14ac:dyDescent="0.35">
      <c r="A4" s="11"/>
      <c r="B4" s="34" t="s">
        <v>14</v>
      </c>
      <c r="N4" s="89"/>
      <c r="O4" s="91"/>
    </row>
    <row r="5" spans="1:15" ht="23.1" customHeight="1" thickBot="1" x14ac:dyDescent="0.35">
      <c r="I5" s="16"/>
      <c r="J5" s="16"/>
      <c r="K5" s="17"/>
      <c r="L5" s="16"/>
      <c r="M5" s="86" t="s">
        <v>22</v>
      </c>
      <c r="N5" s="5">
        <f>8*3.068*1.05</f>
        <v>25.7712</v>
      </c>
      <c r="O5" s="6" t="s">
        <v>2</v>
      </c>
    </row>
    <row r="6" spans="1:15" ht="23.1" customHeight="1" thickBot="1" x14ac:dyDescent="0.35">
      <c r="I6" s="16"/>
      <c r="J6" s="16"/>
      <c r="K6" s="17"/>
      <c r="L6" s="16"/>
      <c r="M6" s="87"/>
      <c r="N6" s="4">
        <f>8*3.068*1.05-26</f>
        <v>-0.22879999999999967</v>
      </c>
      <c r="O6" s="7" t="s">
        <v>3</v>
      </c>
    </row>
    <row r="7" spans="1:15" ht="23.1" customHeight="1" thickBot="1" x14ac:dyDescent="0.35">
      <c r="I7" s="16"/>
      <c r="J7" s="16"/>
      <c r="K7" s="17"/>
      <c r="L7" s="16"/>
      <c r="M7" s="87"/>
      <c r="N7" s="9">
        <v>3.8</v>
      </c>
      <c r="O7" s="10" t="s">
        <v>4</v>
      </c>
    </row>
    <row r="8" spans="1:15" ht="23.1" customHeight="1" thickBot="1" x14ac:dyDescent="0.35">
      <c r="I8" s="16"/>
      <c r="J8" s="18"/>
      <c r="K8" s="19"/>
      <c r="L8" s="86" t="s">
        <v>15</v>
      </c>
      <c r="M8" s="5">
        <f>8*3.068*1.05</f>
        <v>25.7712</v>
      </c>
      <c r="N8" s="5">
        <f>8*3.068*1.05</f>
        <v>25.7712</v>
      </c>
      <c r="O8" s="6" t="s">
        <v>2</v>
      </c>
    </row>
    <row r="9" spans="1:15" ht="23.1" customHeight="1" thickBot="1" x14ac:dyDescent="0.35">
      <c r="I9" s="16"/>
      <c r="J9" s="18"/>
      <c r="K9" s="19"/>
      <c r="L9" s="87"/>
      <c r="M9" s="4">
        <f>8*3.068*1.05-26</f>
        <v>-0.22879999999999967</v>
      </c>
      <c r="N9" s="4">
        <f>8*3.068*1.05-26</f>
        <v>-0.22879999999999967</v>
      </c>
      <c r="O9" s="7" t="s">
        <v>3</v>
      </c>
    </row>
    <row r="10" spans="1:15" ht="23.1" customHeight="1" thickBot="1" x14ac:dyDescent="0.35">
      <c r="I10" s="16"/>
      <c r="J10" s="18"/>
      <c r="K10" s="16"/>
      <c r="L10" s="87"/>
      <c r="M10" s="23">
        <v>1.6</v>
      </c>
      <c r="N10" s="16">
        <v>5.4</v>
      </c>
      <c r="O10" s="10" t="s">
        <v>4</v>
      </c>
    </row>
    <row r="11" spans="1:15" ht="23.1" customHeight="1" thickBot="1" x14ac:dyDescent="0.35">
      <c r="I11" s="17"/>
      <c r="J11" s="19"/>
      <c r="K11" s="92" t="s">
        <v>16</v>
      </c>
      <c r="L11" s="28">
        <f>8*3.068*1.05</f>
        <v>25.7712</v>
      </c>
      <c r="M11" s="28">
        <f>8*3.068*1.05</f>
        <v>25.7712</v>
      </c>
      <c r="N11" s="28">
        <f>N13*3.068*1.05</f>
        <v>27.704039999999999</v>
      </c>
      <c r="O11" s="6" t="s">
        <v>2</v>
      </c>
    </row>
    <row r="12" spans="1:15" ht="23.1" customHeight="1" thickBot="1" x14ac:dyDescent="0.35">
      <c r="I12" s="17"/>
      <c r="J12" s="19"/>
      <c r="K12" s="93"/>
      <c r="L12" s="4">
        <f>8*3.068*1.05-26</f>
        <v>-0.22879999999999967</v>
      </c>
      <c r="M12" s="4">
        <f>8*3.068*1.05-26</f>
        <v>-0.22879999999999967</v>
      </c>
      <c r="N12" s="4">
        <f>N13*3.068*1.05-26</f>
        <v>1.7040399999999991</v>
      </c>
      <c r="O12" s="7" t="s">
        <v>3</v>
      </c>
    </row>
    <row r="13" spans="1:15" ht="23.1" customHeight="1" thickBot="1" x14ac:dyDescent="0.35">
      <c r="I13" s="17"/>
      <c r="J13" s="16"/>
      <c r="K13" s="93"/>
      <c r="L13" s="23">
        <v>3.2</v>
      </c>
      <c r="M13" s="23">
        <v>4.8</v>
      </c>
      <c r="N13" s="23">
        <v>8.6</v>
      </c>
      <c r="O13" s="10" t="s">
        <v>4</v>
      </c>
    </row>
    <row r="14" spans="1:15" ht="23.1" customHeight="1" thickBot="1" x14ac:dyDescent="0.35">
      <c r="A14" s="16"/>
      <c r="B14" s="16"/>
      <c r="C14" s="16"/>
      <c r="D14" s="16"/>
      <c r="E14" s="16"/>
      <c r="F14" s="16"/>
      <c r="G14" s="16"/>
      <c r="H14" s="18"/>
      <c r="I14" s="19"/>
      <c r="J14" s="92" t="s">
        <v>23</v>
      </c>
      <c r="K14" s="5">
        <f>8*3.068*1.05</f>
        <v>25.7712</v>
      </c>
      <c r="L14" s="5">
        <f t="shared" ref="L14:M14" si="0">8*3.068*1.05</f>
        <v>25.7712</v>
      </c>
      <c r="M14" s="5">
        <f t="shared" si="0"/>
        <v>25.7712</v>
      </c>
      <c r="N14" s="28">
        <f>N16*3.068*1.05</f>
        <v>32.536140000000003</v>
      </c>
      <c r="O14" s="6" t="s">
        <v>2</v>
      </c>
    </row>
    <row r="15" spans="1:15" ht="23.1" customHeight="1" thickBot="1" x14ac:dyDescent="0.35">
      <c r="A15" s="16"/>
      <c r="B15" s="16"/>
      <c r="C15" s="16"/>
      <c r="D15" s="16"/>
      <c r="E15" s="16"/>
      <c r="F15" s="16"/>
      <c r="G15" s="16"/>
      <c r="H15" s="18"/>
      <c r="I15" s="19"/>
      <c r="J15" s="93"/>
      <c r="K15" s="4">
        <f>8*3.068*1.05-26</f>
        <v>-0.22879999999999967</v>
      </c>
      <c r="L15" s="4">
        <f t="shared" ref="L15:M15" si="1">8*3.068*1.05-26</f>
        <v>-0.22879999999999967</v>
      </c>
      <c r="M15" s="4">
        <f t="shared" si="1"/>
        <v>-0.22879999999999967</v>
      </c>
      <c r="N15" s="4">
        <f>N16*3.068*1.05-26</f>
        <v>6.5361400000000032</v>
      </c>
      <c r="O15" s="7" t="s">
        <v>3</v>
      </c>
    </row>
    <row r="16" spans="1:15" ht="23.1" customHeight="1" thickBot="1" x14ac:dyDescent="0.35">
      <c r="A16" s="16"/>
      <c r="B16" s="16"/>
      <c r="C16" s="16"/>
      <c r="D16" s="16"/>
      <c r="E16" s="16"/>
      <c r="F16" s="16"/>
      <c r="G16" s="16"/>
      <c r="H16" s="18"/>
      <c r="I16" s="16"/>
      <c r="J16" s="93"/>
      <c r="K16" s="23">
        <v>1.5</v>
      </c>
      <c r="L16" s="16">
        <v>4.7</v>
      </c>
      <c r="M16" s="23">
        <v>6.3</v>
      </c>
      <c r="N16" s="16">
        <v>10.1</v>
      </c>
      <c r="O16" s="10" t="s">
        <v>4</v>
      </c>
    </row>
    <row r="17" spans="1:15" ht="23.1" customHeight="1" thickBot="1" x14ac:dyDescent="0.35">
      <c r="A17" s="16"/>
      <c r="B17" s="16"/>
      <c r="C17" s="16"/>
      <c r="D17" s="16"/>
      <c r="E17" s="16"/>
      <c r="F17" s="16"/>
      <c r="G17" s="18"/>
      <c r="H17" s="19"/>
      <c r="I17" s="92" t="s">
        <v>24</v>
      </c>
      <c r="J17" s="5">
        <f>8*3.068*1.05</f>
        <v>25.7712</v>
      </c>
      <c r="K17" s="5">
        <f>8*3.068*1.05</f>
        <v>25.7712</v>
      </c>
      <c r="L17" s="28">
        <f>L19*3.068*1.05</f>
        <v>30.281160000000003</v>
      </c>
      <c r="M17" s="28">
        <f t="shared" ref="M17:N17" si="2">M19*3.068*1.05</f>
        <v>35.435400000000001</v>
      </c>
      <c r="N17" s="28">
        <f t="shared" si="2"/>
        <v>47.67672000000001</v>
      </c>
      <c r="O17" s="6" t="s">
        <v>2</v>
      </c>
    </row>
    <row r="18" spans="1:15" ht="23.1" customHeight="1" thickBot="1" x14ac:dyDescent="0.35">
      <c r="A18" s="16"/>
      <c r="B18" s="16"/>
      <c r="C18" s="16"/>
      <c r="D18" s="16"/>
      <c r="E18" s="16"/>
      <c r="F18" s="16"/>
      <c r="G18" s="18"/>
      <c r="H18" s="19"/>
      <c r="I18" s="93"/>
      <c r="J18" s="4">
        <f>8*3.068*1.05-26</f>
        <v>-0.22879999999999967</v>
      </c>
      <c r="K18" s="4">
        <f>8*3.068*1.05-26</f>
        <v>-0.22879999999999967</v>
      </c>
      <c r="L18" s="4">
        <f>L19*3.068*1.05-26</f>
        <v>4.2811600000000034</v>
      </c>
      <c r="M18" s="4">
        <f t="shared" ref="M18:N18" si="3">M19*3.068*1.05-26</f>
        <v>9.4354000000000013</v>
      </c>
      <c r="N18" s="4">
        <f t="shared" si="3"/>
        <v>21.67672000000001</v>
      </c>
      <c r="O18" s="7" t="s">
        <v>3</v>
      </c>
    </row>
    <row r="19" spans="1:15" ht="23.1" customHeight="1" thickBot="1" x14ac:dyDescent="0.35">
      <c r="A19" s="16"/>
      <c r="B19" s="16"/>
      <c r="C19" s="16"/>
      <c r="D19" s="16"/>
      <c r="E19" s="16"/>
      <c r="F19" s="16"/>
      <c r="G19" s="18"/>
      <c r="H19" s="16"/>
      <c r="I19" s="93"/>
      <c r="J19" s="29">
        <v>4.7</v>
      </c>
      <c r="K19" s="23">
        <v>6.2</v>
      </c>
      <c r="L19" s="16">
        <v>9.4</v>
      </c>
      <c r="M19" s="32">
        <v>11</v>
      </c>
      <c r="N19" s="16">
        <v>14.8</v>
      </c>
      <c r="O19" s="10" t="s">
        <v>4</v>
      </c>
    </row>
    <row r="20" spans="1:15" ht="23.1" customHeight="1" thickBot="1" x14ac:dyDescent="0.35">
      <c r="A20" s="16"/>
      <c r="B20" s="16"/>
      <c r="C20" s="16"/>
      <c r="D20" s="16"/>
      <c r="E20" s="16"/>
      <c r="F20" s="18"/>
      <c r="G20" s="19"/>
      <c r="H20" s="94" t="s">
        <v>17</v>
      </c>
      <c r="I20" s="5">
        <f>8*3.068*1.05</f>
        <v>25.7712</v>
      </c>
      <c r="J20" s="5">
        <f>8*3.068*1.05</f>
        <v>25.7712</v>
      </c>
      <c r="K20" s="5">
        <f>8*3.068*1.05</f>
        <v>25.7712</v>
      </c>
      <c r="L20" s="28">
        <f>L22*3.068*1.05</f>
        <v>35.435400000000001</v>
      </c>
      <c r="M20" s="28">
        <f t="shared" ref="M20:N20" si="4">M22*3.068*1.05</f>
        <v>40.589639999999996</v>
      </c>
      <c r="N20" s="28">
        <f t="shared" si="4"/>
        <v>52.830959999999997</v>
      </c>
      <c r="O20" s="6" t="s">
        <v>2</v>
      </c>
    </row>
    <row r="21" spans="1:15" ht="23.1" customHeight="1" thickBot="1" x14ac:dyDescent="0.35">
      <c r="A21" s="16"/>
      <c r="B21" s="16"/>
      <c r="C21" s="16"/>
      <c r="D21" s="16"/>
      <c r="E21" s="16"/>
      <c r="F21" s="18"/>
      <c r="G21" s="19"/>
      <c r="H21" s="95"/>
      <c r="I21" s="4">
        <f>8*3.068*1.05-26</f>
        <v>-0.22879999999999967</v>
      </c>
      <c r="J21" s="4">
        <f t="shared" ref="J21:K21" si="5">8*3.068*1.05-26</f>
        <v>-0.22879999999999967</v>
      </c>
      <c r="K21" s="4">
        <f t="shared" si="5"/>
        <v>-0.22879999999999967</v>
      </c>
      <c r="L21" s="4">
        <f>L22*3.068*1.05-26</f>
        <v>9.4354000000000013</v>
      </c>
      <c r="M21" s="4">
        <f t="shared" ref="M21:N21" si="6">M22*3.068*1.05-26</f>
        <v>14.589639999999996</v>
      </c>
      <c r="N21" s="4">
        <f t="shared" si="6"/>
        <v>26.830959999999997</v>
      </c>
      <c r="O21" s="7" t="s">
        <v>3</v>
      </c>
    </row>
    <row r="22" spans="1:15" ht="23.1" customHeight="1" thickBot="1" x14ac:dyDescent="0.35">
      <c r="A22" s="16"/>
      <c r="B22" s="16"/>
      <c r="C22" s="16"/>
      <c r="D22" s="16"/>
      <c r="E22" s="16"/>
      <c r="F22" s="18"/>
      <c r="G22" s="16"/>
      <c r="H22" s="95"/>
      <c r="I22" s="16">
        <v>1.6</v>
      </c>
      <c r="J22" s="23">
        <v>6.3</v>
      </c>
      <c r="K22" s="16">
        <v>7.8</v>
      </c>
      <c r="L22" s="32">
        <v>11</v>
      </c>
      <c r="M22" s="16">
        <v>12.6</v>
      </c>
      <c r="N22" s="23">
        <v>16.399999999999999</v>
      </c>
      <c r="O22" s="10" t="s">
        <v>4</v>
      </c>
    </row>
    <row r="23" spans="1:15" ht="23.1" customHeight="1" thickBot="1" x14ac:dyDescent="0.35">
      <c r="A23" s="16"/>
      <c r="B23" s="16"/>
      <c r="C23" s="16"/>
      <c r="D23" s="16"/>
      <c r="E23" s="17"/>
      <c r="F23" s="19"/>
      <c r="G23" s="92" t="s">
        <v>18</v>
      </c>
      <c r="H23" s="5">
        <f>8*3.068*1.05</f>
        <v>25.7712</v>
      </c>
      <c r="I23" s="5">
        <f t="shared" ref="I23:J23" si="7">8*3.068*1.05</f>
        <v>25.7712</v>
      </c>
      <c r="J23" s="5">
        <f t="shared" si="7"/>
        <v>25.7712</v>
      </c>
      <c r="K23" s="28">
        <f>K25*3.068*1.05</f>
        <v>29.959020000000002</v>
      </c>
      <c r="L23" s="28">
        <f t="shared" ref="L23:N23" si="8">L25*3.068*1.05</f>
        <v>40.267500000000005</v>
      </c>
      <c r="M23" s="28">
        <f t="shared" si="8"/>
        <v>45.42174</v>
      </c>
      <c r="N23" s="28">
        <f t="shared" si="8"/>
        <v>57.663059999999994</v>
      </c>
      <c r="O23" s="6" t="s">
        <v>2</v>
      </c>
    </row>
    <row r="24" spans="1:15" ht="23.1" customHeight="1" thickBot="1" x14ac:dyDescent="0.35">
      <c r="A24" s="16"/>
      <c r="B24" s="16"/>
      <c r="C24" s="16"/>
      <c r="D24" s="16"/>
      <c r="E24" s="20"/>
      <c r="F24" s="19"/>
      <c r="G24" s="93"/>
      <c r="H24" s="4">
        <f>8*3.068*1.05-26</f>
        <v>-0.22879999999999967</v>
      </c>
      <c r="I24" s="4">
        <f t="shared" ref="I24:J24" si="9">8*3.068*1.05-26</f>
        <v>-0.22879999999999967</v>
      </c>
      <c r="J24" s="4">
        <f t="shared" si="9"/>
        <v>-0.22879999999999967</v>
      </c>
      <c r="K24" s="4">
        <f>K25*3.068*1.05-26</f>
        <v>3.9590200000000024</v>
      </c>
      <c r="L24" s="4">
        <f t="shared" ref="L24:N24" si="10">L25*3.068*1.05-26</f>
        <v>14.267500000000005</v>
      </c>
      <c r="M24" s="4">
        <f t="shared" si="10"/>
        <v>19.42174</v>
      </c>
      <c r="N24" s="4">
        <f t="shared" si="10"/>
        <v>31.663059999999994</v>
      </c>
      <c r="O24" s="7" t="s">
        <v>3</v>
      </c>
    </row>
    <row r="25" spans="1:15" ht="23.1" customHeight="1" thickBot="1" x14ac:dyDescent="0.35">
      <c r="A25" s="16"/>
      <c r="B25" s="16"/>
      <c r="C25" s="16"/>
      <c r="D25" s="16"/>
      <c r="E25" s="20"/>
      <c r="F25" s="16"/>
      <c r="G25" s="93"/>
      <c r="H25" s="30">
        <v>1.5</v>
      </c>
      <c r="I25" s="23">
        <v>3.1</v>
      </c>
      <c r="J25" s="16">
        <v>7.8</v>
      </c>
      <c r="K25" s="23">
        <v>9.3000000000000007</v>
      </c>
      <c r="L25" s="16">
        <v>12.5</v>
      </c>
      <c r="M25" s="23">
        <v>14.1</v>
      </c>
      <c r="N25" s="16">
        <v>17.899999999999999</v>
      </c>
      <c r="O25" s="10" t="s">
        <v>4</v>
      </c>
    </row>
    <row r="26" spans="1:15" ht="23.1" customHeight="1" thickBot="1" x14ac:dyDescent="0.35">
      <c r="A26" s="16"/>
      <c r="B26" s="16"/>
      <c r="C26" s="16"/>
      <c r="D26" s="18"/>
      <c r="E26" s="19"/>
      <c r="F26" s="92" t="s">
        <v>6</v>
      </c>
      <c r="G26" s="5">
        <f>8*3.068*1.05</f>
        <v>25.7712</v>
      </c>
      <c r="H26" s="5">
        <f t="shared" ref="H26:I26" si="11">8*3.068*1.05</f>
        <v>25.7712</v>
      </c>
      <c r="I26" s="5">
        <f t="shared" si="11"/>
        <v>25.7712</v>
      </c>
      <c r="J26" s="28">
        <f>J28*3.068*1.05</f>
        <v>33.180420000000005</v>
      </c>
      <c r="K26" s="28">
        <f t="shared" ref="K26:N26" si="12">K28*3.068*1.05</f>
        <v>38.012520000000009</v>
      </c>
      <c r="L26" s="28">
        <f t="shared" si="12"/>
        <v>48.321000000000005</v>
      </c>
      <c r="M26" s="28">
        <f t="shared" si="12"/>
        <v>53.475240000000007</v>
      </c>
      <c r="N26" s="28">
        <f t="shared" si="12"/>
        <v>65.716560000000001</v>
      </c>
      <c r="O26" s="6" t="s">
        <v>2</v>
      </c>
    </row>
    <row r="27" spans="1:15" ht="23.1" customHeight="1" thickBot="1" x14ac:dyDescent="0.35">
      <c r="A27" s="16"/>
      <c r="B27" s="16"/>
      <c r="C27" s="16"/>
      <c r="D27" s="18"/>
      <c r="E27" s="19"/>
      <c r="F27" s="93"/>
      <c r="G27" s="4">
        <f>8*3.068*1.05-26</f>
        <v>-0.22879999999999967</v>
      </c>
      <c r="H27" s="4">
        <f t="shared" ref="H27:I27" si="13">8*3.068*1.05-26</f>
        <v>-0.22879999999999967</v>
      </c>
      <c r="I27" s="4">
        <f t="shared" si="13"/>
        <v>-0.22879999999999967</v>
      </c>
      <c r="J27" s="4">
        <f>J28*3.068*1.05-26</f>
        <v>7.1804200000000051</v>
      </c>
      <c r="K27" s="4">
        <f t="shared" ref="K27:N27" si="14">K28*3.068*1.05-26</f>
        <v>12.012520000000009</v>
      </c>
      <c r="L27" s="4">
        <f t="shared" si="14"/>
        <v>22.321000000000005</v>
      </c>
      <c r="M27" s="4">
        <f t="shared" si="14"/>
        <v>27.475240000000007</v>
      </c>
      <c r="N27" s="4">
        <f t="shared" si="14"/>
        <v>39.716560000000001</v>
      </c>
      <c r="O27" s="7" t="s">
        <v>3</v>
      </c>
    </row>
    <row r="28" spans="1:15" ht="23.1" customHeight="1" thickBot="1" x14ac:dyDescent="0.35">
      <c r="A28" s="16"/>
      <c r="B28" s="16"/>
      <c r="C28" s="16"/>
      <c r="D28" s="18"/>
      <c r="E28" s="16"/>
      <c r="F28" s="93"/>
      <c r="G28" s="29">
        <v>2.5</v>
      </c>
      <c r="H28" s="32">
        <v>4</v>
      </c>
      <c r="I28" s="16">
        <v>5.6</v>
      </c>
      <c r="J28" s="23">
        <v>10.3</v>
      </c>
      <c r="K28" s="16">
        <v>11.8</v>
      </c>
      <c r="L28" s="32">
        <v>15</v>
      </c>
      <c r="M28" s="16">
        <v>16.600000000000001</v>
      </c>
      <c r="N28" s="23">
        <v>20.399999999999999</v>
      </c>
      <c r="O28" s="10" t="s">
        <v>4</v>
      </c>
    </row>
    <row r="29" spans="1:15" ht="23.1" customHeight="1" thickBot="1" x14ac:dyDescent="0.35">
      <c r="A29" s="16"/>
      <c r="B29" s="16"/>
      <c r="C29" s="18"/>
      <c r="D29" s="19"/>
      <c r="E29" s="92" t="s">
        <v>19</v>
      </c>
      <c r="F29" s="5">
        <f>8*3.068*1.05</f>
        <v>25.7712</v>
      </c>
      <c r="G29" s="5">
        <f t="shared" ref="G29:I29" si="15">8*3.068*1.05</f>
        <v>25.7712</v>
      </c>
      <c r="H29" s="5">
        <f t="shared" si="15"/>
        <v>25.7712</v>
      </c>
      <c r="I29" s="5">
        <f t="shared" si="15"/>
        <v>25.7712</v>
      </c>
      <c r="J29" s="28">
        <f>J31*3.068*1.05</f>
        <v>39.623220000000003</v>
      </c>
      <c r="K29" s="28">
        <f t="shared" ref="K29:N29" si="16">K31*3.068*1.05</f>
        <v>44.45532</v>
      </c>
      <c r="L29" s="28">
        <f t="shared" si="16"/>
        <v>54.763800000000003</v>
      </c>
      <c r="M29" s="28">
        <f t="shared" si="16"/>
        <v>59.918040000000005</v>
      </c>
      <c r="N29" s="28">
        <f t="shared" si="16"/>
        <v>72.159359999999992</v>
      </c>
      <c r="O29" s="6" t="s">
        <v>2</v>
      </c>
    </row>
    <row r="30" spans="1:15" ht="23.1" customHeight="1" thickBot="1" x14ac:dyDescent="0.35">
      <c r="A30" s="16"/>
      <c r="B30" s="16"/>
      <c r="C30" s="18"/>
      <c r="D30" s="19"/>
      <c r="E30" s="93"/>
      <c r="F30" s="4">
        <f>8*3.068*1.05-26</f>
        <v>-0.22879999999999967</v>
      </c>
      <c r="G30" s="4">
        <f t="shared" ref="G30:I30" si="17">8*3.068*1.05-26</f>
        <v>-0.22879999999999967</v>
      </c>
      <c r="H30" s="4">
        <f t="shared" si="17"/>
        <v>-0.22879999999999967</v>
      </c>
      <c r="I30" s="4">
        <f t="shared" si="17"/>
        <v>-0.22879999999999967</v>
      </c>
      <c r="J30" s="4">
        <f>J31*3.068*1.05-26</f>
        <v>13.623220000000003</v>
      </c>
      <c r="K30" s="4">
        <f t="shared" ref="K30:N30" si="18">K31*3.068*1.05-26</f>
        <v>18.45532</v>
      </c>
      <c r="L30" s="4">
        <f t="shared" si="18"/>
        <v>28.763800000000003</v>
      </c>
      <c r="M30" s="4">
        <f t="shared" si="18"/>
        <v>33.918040000000005</v>
      </c>
      <c r="N30" s="4">
        <f t="shared" si="18"/>
        <v>46.159359999999992</v>
      </c>
      <c r="O30" s="7" t="s">
        <v>3</v>
      </c>
    </row>
    <row r="31" spans="1:15" ht="23.1" customHeight="1" thickBot="1" x14ac:dyDescent="0.35">
      <c r="A31" s="16"/>
      <c r="B31" s="16"/>
      <c r="C31" s="18"/>
      <c r="D31" s="16"/>
      <c r="E31" s="93"/>
      <c r="F31" s="21">
        <v>2</v>
      </c>
      <c r="G31" s="23">
        <v>4.5</v>
      </c>
      <c r="H31" s="21">
        <v>6</v>
      </c>
      <c r="I31" s="23">
        <v>7.6</v>
      </c>
      <c r="J31" s="16">
        <v>12.3</v>
      </c>
      <c r="K31" s="23">
        <v>13.8</v>
      </c>
      <c r="L31" s="21">
        <v>17</v>
      </c>
      <c r="M31" s="23">
        <v>18.600000000000001</v>
      </c>
      <c r="N31" s="23">
        <v>22.4</v>
      </c>
      <c r="O31" s="10" t="s">
        <v>4</v>
      </c>
    </row>
    <row r="32" spans="1:15" ht="23.1" customHeight="1" thickBot="1" x14ac:dyDescent="0.35">
      <c r="A32" s="16"/>
      <c r="B32" s="18"/>
      <c r="C32" s="19"/>
      <c r="D32" s="92" t="s">
        <v>25</v>
      </c>
      <c r="E32" s="5">
        <f>8*3.068*1.05</f>
        <v>25.7712</v>
      </c>
      <c r="F32" s="5">
        <f>8*3.068*1.05</f>
        <v>25.7712</v>
      </c>
      <c r="G32" s="28">
        <f>G34*3.068*1.05</f>
        <v>33.502560000000003</v>
      </c>
      <c r="H32" s="28">
        <f t="shared" ref="H32:N32" si="19">H34*3.068*1.05</f>
        <v>38.33466</v>
      </c>
      <c r="I32" s="28">
        <f t="shared" si="19"/>
        <v>43.488900000000001</v>
      </c>
      <c r="J32" s="28">
        <f t="shared" si="19"/>
        <v>58.629480000000001</v>
      </c>
      <c r="K32" s="28">
        <f t="shared" si="19"/>
        <v>63.461579999999998</v>
      </c>
      <c r="L32" s="28">
        <f t="shared" si="19"/>
        <v>73.770060000000001</v>
      </c>
      <c r="M32" s="28">
        <f t="shared" si="19"/>
        <v>78.924300000000002</v>
      </c>
      <c r="N32" s="28">
        <f t="shared" si="19"/>
        <v>91.165620000000004</v>
      </c>
      <c r="O32" s="6" t="s">
        <v>2</v>
      </c>
    </row>
    <row r="33" spans="1:15" ht="23.1" customHeight="1" thickBot="1" x14ac:dyDescent="0.35">
      <c r="A33" s="16"/>
      <c r="B33" s="18"/>
      <c r="C33" s="19"/>
      <c r="D33" s="93"/>
      <c r="E33" s="4">
        <f>8*3.068*1.05-26</f>
        <v>-0.22879999999999967</v>
      </c>
      <c r="F33" s="4">
        <f>8*3.068*1.05-26</f>
        <v>-0.22879999999999967</v>
      </c>
      <c r="G33" s="4">
        <f>G34*3.068*1.05-26</f>
        <v>7.5025600000000026</v>
      </c>
      <c r="H33" s="4">
        <f t="shared" ref="H33:N33" si="20">H34*3.068*1.05-26</f>
        <v>12.33466</v>
      </c>
      <c r="I33" s="4">
        <f t="shared" si="20"/>
        <v>17.488900000000001</v>
      </c>
      <c r="J33" s="4">
        <f t="shared" si="20"/>
        <v>32.629480000000001</v>
      </c>
      <c r="K33" s="4">
        <f t="shared" si="20"/>
        <v>37.461579999999998</v>
      </c>
      <c r="L33" s="4">
        <f t="shared" si="20"/>
        <v>47.770060000000001</v>
      </c>
      <c r="M33" s="4">
        <f t="shared" si="20"/>
        <v>52.924300000000002</v>
      </c>
      <c r="N33" s="4">
        <f t="shared" si="20"/>
        <v>65.165620000000004</v>
      </c>
      <c r="O33" s="7" t="s">
        <v>3</v>
      </c>
    </row>
    <row r="34" spans="1:15" ht="23.1" customHeight="1" thickBot="1" x14ac:dyDescent="0.35">
      <c r="A34" s="16"/>
      <c r="B34" s="18"/>
      <c r="C34" s="21"/>
      <c r="D34" s="93"/>
      <c r="E34" s="23">
        <v>5.9</v>
      </c>
      <c r="F34" s="29">
        <v>7.9</v>
      </c>
      <c r="G34" s="23">
        <v>10.4</v>
      </c>
      <c r="H34" s="16">
        <v>11.9</v>
      </c>
      <c r="I34" s="23">
        <v>13.5</v>
      </c>
      <c r="J34" s="16">
        <v>18.2</v>
      </c>
      <c r="K34" s="23">
        <v>19.7</v>
      </c>
      <c r="L34" s="23">
        <v>22.9</v>
      </c>
      <c r="M34" s="16">
        <v>24.5</v>
      </c>
      <c r="N34" s="23">
        <v>28.3</v>
      </c>
      <c r="O34" s="10" t="s">
        <v>4</v>
      </c>
    </row>
    <row r="35" spans="1:15" ht="23.1" customHeight="1" thickBot="1" x14ac:dyDescent="0.35">
      <c r="C35" s="83" t="s">
        <v>20</v>
      </c>
      <c r="D35" s="5">
        <f>8*3.068*1.05</f>
        <v>25.7712</v>
      </c>
      <c r="E35" s="28">
        <f>E37*3.068*1.05</f>
        <v>25.7712</v>
      </c>
      <c r="F35" s="28">
        <f t="shared" ref="F35:N35" si="21">F37*3.068*1.05</f>
        <v>32.213999999999999</v>
      </c>
      <c r="G35" s="28">
        <f t="shared" si="21"/>
        <v>40.267500000000005</v>
      </c>
      <c r="H35" s="28">
        <f t="shared" si="21"/>
        <v>45.099600000000002</v>
      </c>
      <c r="I35" s="28">
        <f t="shared" si="21"/>
        <v>50.253839999999997</v>
      </c>
      <c r="J35" s="28">
        <f t="shared" si="21"/>
        <v>65.394419999999997</v>
      </c>
      <c r="K35" s="28">
        <f t="shared" si="21"/>
        <v>70.226520000000008</v>
      </c>
      <c r="L35" s="28">
        <f t="shared" si="21"/>
        <v>80.535000000000011</v>
      </c>
      <c r="M35" s="28">
        <f t="shared" si="21"/>
        <v>85.689240000000012</v>
      </c>
      <c r="N35" s="28">
        <f t="shared" si="21"/>
        <v>97.93056</v>
      </c>
      <c r="O35" s="31" t="s">
        <v>2</v>
      </c>
    </row>
    <row r="36" spans="1:15" ht="23.1" customHeight="1" thickBot="1" x14ac:dyDescent="0.35">
      <c r="C36" s="84"/>
      <c r="D36" s="4">
        <f>8*3.068*1.05-26</f>
        <v>-0.22879999999999967</v>
      </c>
      <c r="E36" s="4">
        <f>E37*3.068*1.05-26</f>
        <v>-0.22879999999999967</v>
      </c>
      <c r="F36" s="4">
        <f t="shared" ref="F36:N36" si="22">F37*3.068*1.05-26</f>
        <v>6.2139999999999986</v>
      </c>
      <c r="G36" s="4">
        <f t="shared" si="22"/>
        <v>14.267500000000005</v>
      </c>
      <c r="H36" s="4">
        <f t="shared" si="22"/>
        <v>19.099600000000002</v>
      </c>
      <c r="I36" s="4">
        <f t="shared" si="22"/>
        <v>24.253839999999997</v>
      </c>
      <c r="J36" s="4">
        <f t="shared" si="22"/>
        <v>39.394419999999997</v>
      </c>
      <c r="K36" s="4">
        <f t="shared" si="22"/>
        <v>44.226520000000008</v>
      </c>
      <c r="L36" s="4">
        <f t="shared" si="22"/>
        <v>54.535000000000011</v>
      </c>
      <c r="M36" s="4">
        <f t="shared" si="22"/>
        <v>59.689240000000012</v>
      </c>
      <c r="N36" s="4">
        <f t="shared" si="22"/>
        <v>71.93056</v>
      </c>
      <c r="O36" s="7" t="s">
        <v>3</v>
      </c>
    </row>
    <row r="37" spans="1:15" ht="23.1" customHeight="1" thickBot="1" x14ac:dyDescent="0.35">
      <c r="C37" s="84"/>
      <c r="D37" s="23">
        <v>2.1</v>
      </c>
      <c r="E37" s="32">
        <v>8</v>
      </c>
      <c r="F37" s="21">
        <v>10</v>
      </c>
      <c r="G37" s="23">
        <v>12.5</v>
      </c>
      <c r="H37" s="21">
        <v>14</v>
      </c>
      <c r="I37" s="23">
        <v>15.6</v>
      </c>
      <c r="J37" s="16">
        <v>20.3</v>
      </c>
      <c r="K37" s="23">
        <v>21.8</v>
      </c>
      <c r="L37" s="21">
        <v>25</v>
      </c>
      <c r="M37" s="23">
        <v>26.6</v>
      </c>
      <c r="N37" s="16">
        <v>30.4</v>
      </c>
      <c r="O37" s="24" t="s">
        <v>4</v>
      </c>
    </row>
    <row r="38" spans="1:15" ht="23.1" customHeight="1" thickBot="1" x14ac:dyDescent="0.35">
      <c r="B38" s="83" t="s">
        <v>10</v>
      </c>
      <c r="C38" s="5">
        <f>8*3.068*1.05</f>
        <v>25.7712</v>
      </c>
      <c r="D38" s="5">
        <f>8*3.068*1.05</f>
        <v>25.7712</v>
      </c>
      <c r="E38" s="28">
        <f>E40*3.068*1.05</f>
        <v>34.468979999999995</v>
      </c>
      <c r="F38" s="28">
        <f t="shared" ref="F38:N38" si="23">F40*3.068*1.05</f>
        <v>40.91178</v>
      </c>
      <c r="G38" s="28">
        <f t="shared" si="23"/>
        <v>48.96528</v>
      </c>
      <c r="H38" s="28">
        <f t="shared" si="23"/>
        <v>53.797379999999997</v>
      </c>
      <c r="I38" s="28">
        <f t="shared" si="23"/>
        <v>58.951620000000005</v>
      </c>
      <c r="J38" s="28">
        <f t="shared" si="23"/>
        <v>74.092200000000005</v>
      </c>
      <c r="K38" s="28">
        <f t="shared" si="23"/>
        <v>78.924300000000002</v>
      </c>
      <c r="L38" s="28">
        <f t="shared" si="23"/>
        <v>89.232780000000005</v>
      </c>
      <c r="M38" s="28">
        <f t="shared" si="23"/>
        <v>94.387020000000007</v>
      </c>
      <c r="N38" s="28">
        <f t="shared" si="23"/>
        <v>106.62834000000001</v>
      </c>
      <c r="O38" s="6" t="s">
        <v>2</v>
      </c>
    </row>
    <row r="39" spans="1:15" ht="23.1" customHeight="1" thickBot="1" x14ac:dyDescent="0.35">
      <c r="B39" s="84"/>
      <c r="C39" s="4">
        <f>8*3.068*1.05-26</f>
        <v>-0.22879999999999967</v>
      </c>
      <c r="D39" s="4">
        <f>8*3.068*1.05-26</f>
        <v>-0.22879999999999967</v>
      </c>
      <c r="E39" s="4">
        <f>E40*3.068*1.05-26</f>
        <v>8.4689799999999948</v>
      </c>
      <c r="F39" s="4">
        <f t="shared" ref="F39:N39" si="24">F40*3.068*1.05-26</f>
        <v>14.91178</v>
      </c>
      <c r="G39" s="4">
        <f t="shared" si="24"/>
        <v>22.96528</v>
      </c>
      <c r="H39" s="4">
        <f t="shared" si="24"/>
        <v>27.797379999999997</v>
      </c>
      <c r="I39" s="4">
        <f t="shared" si="24"/>
        <v>32.951620000000005</v>
      </c>
      <c r="J39" s="4">
        <f t="shared" si="24"/>
        <v>48.092200000000005</v>
      </c>
      <c r="K39" s="4">
        <f t="shared" si="24"/>
        <v>52.924300000000002</v>
      </c>
      <c r="L39" s="4">
        <f t="shared" si="24"/>
        <v>63.232780000000005</v>
      </c>
      <c r="M39" s="4">
        <f t="shared" si="24"/>
        <v>68.387020000000007</v>
      </c>
      <c r="N39" s="4">
        <f t="shared" si="24"/>
        <v>80.628340000000009</v>
      </c>
      <c r="O39" s="7" t="s">
        <v>3</v>
      </c>
    </row>
    <row r="40" spans="1:15" ht="23.1" customHeight="1" thickBot="1" x14ac:dyDescent="0.35">
      <c r="B40" s="85"/>
      <c r="C40" s="26">
        <v>2.7</v>
      </c>
      <c r="D40" s="26">
        <v>4.8</v>
      </c>
      <c r="E40" s="26">
        <v>10.7</v>
      </c>
      <c r="F40" s="26">
        <v>12.7</v>
      </c>
      <c r="G40" s="26">
        <v>15.2</v>
      </c>
      <c r="H40" s="26">
        <v>16.7</v>
      </c>
      <c r="I40" s="26">
        <v>18.3</v>
      </c>
      <c r="J40" s="33">
        <v>23</v>
      </c>
      <c r="K40" s="26">
        <v>24.5</v>
      </c>
      <c r="L40" s="26">
        <v>27.7</v>
      </c>
      <c r="M40" s="26">
        <v>29.3</v>
      </c>
      <c r="N40" s="26">
        <v>33.1</v>
      </c>
      <c r="O40" s="8" t="s">
        <v>4</v>
      </c>
    </row>
    <row r="41" spans="1:15" ht="12" customHeight="1" x14ac:dyDescent="0.3">
      <c r="B41" s="3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6"/>
    </row>
    <row r="42" spans="1:15" ht="23.1" customHeight="1" x14ac:dyDescent="0.3">
      <c r="B42" s="37" t="s">
        <v>21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8"/>
    </row>
    <row r="43" spans="1:15" ht="20.100000000000001" customHeight="1" x14ac:dyDescent="0.3">
      <c r="B43" s="37" t="s">
        <v>26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8"/>
    </row>
    <row r="44" spans="1:15" ht="20.100000000000001" customHeight="1" x14ac:dyDescent="0.3">
      <c r="B44" s="37" t="s">
        <v>27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8"/>
    </row>
    <row r="45" spans="1:15" ht="20.100000000000001" customHeight="1" x14ac:dyDescent="0.3">
      <c r="B45" s="37" t="s">
        <v>28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8"/>
    </row>
    <row r="46" spans="1:15" ht="20.100000000000001" customHeight="1" x14ac:dyDescent="0.3">
      <c r="B46" s="37" t="s">
        <v>29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8"/>
    </row>
    <row r="47" spans="1:15" ht="20.100000000000001" customHeight="1" x14ac:dyDescent="0.3">
      <c r="B47" s="37" t="s">
        <v>30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8"/>
    </row>
    <row r="48" spans="1:15" ht="12" customHeight="1" thickBot="1" x14ac:dyDescent="0.35">
      <c r="B48" s="39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40"/>
    </row>
  </sheetData>
  <mergeCells count="14">
    <mergeCell ref="C35:C37"/>
    <mergeCell ref="B38:B40"/>
    <mergeCell ref="M5:M7"/>
    <mergeCell ref="N2:N4"/>
    <mergeCell ref="O2:O4"/>
    <mergeCell ref="L8:L10"/>
    <mergeCell ref="K11:K13"/>
    <mergeCell ref="H20:H22"/>
    <mergeCell ref="G23:G25"/>
    <mergeCell ref="F26:F28"/>
    <mergeCell ref="E29:E31"/>
    <mergeCell ref="D32:D34"/>
    <mergeCell ref="J14:J16"/>
    <mergeCell ref="I17:I19"/>
  </mergeCells>
  <phoneticPr fontId="1" type="noConversion"/>
  <printOptions horizontalCentered="1"/>
  <pageMargins left="0.39370078740157483" right="0.39370078740157483" top="0.39370078740157483" bottom="0.19685039370078741" header="0.31496062992125984" footer="0.31496062992125984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公告</vt:lpstr>
      <vt:lpstr>票價表</vt:lpstr>
      <vt:lpstr>公告!Print_Area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2020-02-18T07:49:11Z</dcterms:modified>
</cp:coreProperties>
</file>